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садовая 1" sheetId="1" r:id="rId1"/>
  </sheets>
  <calcPr calcId="144525"/>
</workbook>
</file>

<file path=xl/calcChain.xml><?xml version="1.0" encoding="utf-8"?>
<calcChain xmlns="http://schemas.openxmlformats.org/spreadsheetml/2006/main">
  <c r="G11" i="1" l="1"/>
  <c r="G10" i="1"/>
  <c r="C12" i="1" l="1"/>
  <c r="E12" i="1"/>
  <c r="F12" i="1"/>
  <c r="D20" i="1"/>
  <c r="D16" i="1" s="1"/>
  <c r="D43" i="1" s="1"/>
  <c r="D23" i="1"/>
  <c r="D29" i="1"/>
  <c r="D31" i="1"/>
  <c r="D35" i="1"/>
  <c r="D44" i="1" l="1"/>
</calcChain>
</file>

<file path=xl/sharedStrings.xml><?xml version="1.0" encoding="utf-8"?>
<sst xmlns="http://schemas.openxmlformats.org/spreadsheetml/2006/main" count="82" uniqueCount="50">
  <si>
    <t xml:space="preserve">                                                        ООО "Управляющая компания жилищного фонда п.Майский"</t>
  </si>
  <si>
    <t xml:space="preserve">                                                                             Администрация</t>
  </si>
  <si>
    <t>руб.</t>
  </si>
  <si>
    <t>Задолженность(-) /переплата(+) собственников жилья</t>
  </si>
  <si>
    <t>ПЕРЕРАСХОД ПО ДОМУ ЗА ВЫПОЛНЕННЫЕ РАБОТЫ</t>
  </si>
  <si>
    <t>ИТОГО ФАКТИЧЕСКИХ РАСХОДОВ:</t>
  </si>
  <si>
    <t>Расходы на аварийное обслуживание</t>
  </si>
  <si>
    <t xml:space="preserve">Электроэнергия ОДН </t>
  </si>
  <si>
    <t>Прочие прямые</t>
  </si>
  <si>
    <t>Внеэкслуатационные расходы</t>
  </si>
  <si>
    <t>аренда адм. здания, коммун., канц., почт., телефон рас., орг. техника обуч. кадров</t>
  </si>
  <si>
    <t>Отчисления на социальные нужды</t>
  </si>
  <si>
    <t>Зарабатная плата</t>
  </si>
  <si>
    <t>Общеэксплуатационные расходы</t>
  </si>
  <si>
    <t xml:space="preserve">Прочие расходы </t>
  </si>
  <si>
    <t>Услуги сторонних организаций:</t>
  </si>
  <si>
    <t xml:space="preserve"> </t>
  </si>
  <si>
    <t>Материалы</t>
  </si>
  <si>
    <t>Оплата труда рабочих, занятых благоустройством и обслуживанием</t>
  </si>
  <si>
    <t>Благоустройство и обеспечение санитарного состояния жилых зданий и придомовой территории - всего:</t>
  </si>
  <si>
    <t>Прочие расходы</t>
  </si>
  <si>
    <t>Услуги сторонних организаций(тех.обсл. газопроводов)</t>
  </si>
  <si>
    <t xml:space="preserve">Материалы </t>
  </si>
  <si>
    <t>Оплата труда рабочих, выполняющих ремонт и обслуживание внутридомового оборудования</t>
  </si>
  <si>
    <t>Ремонт и обслуживание внутридомового инженерного оборудования - всего:</t>
  </si>
  <si>
    <t>проверка вет. каналов</t>
  </si>
  <si>
    <t xml:space="preserve">руб. </t>
  </si>
  <si>
    <t>Услуги сторонних организации (проверка вентканалов)</t>
  </si>
  <si>
    <t>Оплата труда рабочих, выполняющих ремонт конструктивных элементов жилых зданий</t>
  </si>
  <si>
    <t>Ремонт конструктивных элементов жилых зданий - всего:</t>
  </si>
  <si>
    <t>Фактические  затраты</t>
  </si>
  <si>
    <t>Ед.изм.</t>
  </si>
  <si>
    <t>Статьи затрат</t>
  </si>
  <si>
    <t>№ п/п</t>
  </si>
  <si>
    <t>Расходы</t>
  </si>
  <si>
    <t>Итого Доходов</t>
  </si>
  <si>
    <t>Электроэнергия ОДН</t>
  </si>
  <si>
    <t>Содержание жилья</t>
  </si>
  <si>
    <t xml:space="preserve">Оплачено </t>
  </si>
  <si>
    <t xml:space="preserve">Начислено </t>
  </si>
  <si>
    <t>Задолженность на 1.01.2017</t>
  </si>
  <si>
    <t xml:space="preserve">Поступление от населения </t>
  </si>
  <si>
    <t>Доходы</t>
  </si>
  <si>
    <t>Количество квартир всего, шт.</t>
  </si>
  <si>
    <t>Площадь жилых и нежилых помещений, м2</t>
  </si>
  <si>
    <t>Общая площадь дома, м2</t>
  </si>
  <si>
    <t>Характеристика дома</t>
  </si>
  <si>
    <t>Адрес: п.Майский ул.Садовая дом 1</t>
  </si>
  <si>
    <t xml:space="preserve">    ОТЧЁТ  ООО "УКЖФ п.Майский" по содержанию и текущему ремонту общего имущества многоквартирного дома за 2017год</t>
  </si>
  <si>
    <t>Приложение №6 к договору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</si>
</sst>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1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7" fillId="0" borderId="5" xfId="0" applyFont="1" applyBorder="1"/>
    <xf numFmtId="0" fontId="1" fillId="0" borderId="4" xfId="0" applyFont="1" applyBorder="1" applyAlignment="1"/>
    <xf numFmtId="0" fontId="2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1" fillId="0" borderId="6" xfId="0" applyFont="1" applyBorder="1"/>
    <xf numFmtId="0" fontId="1" fillId="0" borderId="4" xfId="0" applyNumberFormat="1" applyFont="1" applyBorder="1" applyAlignment="1"/>
    <xf numFmtId="0" fontId="4" fillId="0" borderId="5" xfId="0" applyFont="1" applyBorder="1" applyAlignment="1">
      <alignment wrapText="1"/>
    </xf>
    <xf numFmtId="0" fontId="1" fillId="2" borderId="0" xfId="0" applyFont="1" applyFill="1"/>
    <xf numFmtId="2" fontId="1" fillId="0" borderId="4" xfId="0" applyNumberFormat="1" applyFont="1" applyBorder="1" applyAlignment="1"/>
    <xf numFmtId="0" fontId="1" fillId="0" borderId="0" xfId="0" applyFont="1" applyBorder="1"/>
    <xf numFmtId="0" fontId="0" fillId="0" borderId="0" xfId="0" applyBorder="1" applyAlignment="1"/>
    <xf numFmtId="0" fontId="1" fillId="0" borderId="0" xfId="0" applyFont="1" applyFill="1" applyBorder="1" applyAlignment="1"/>
    <xf numFmtId="0" fontId="1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1" fillId="0" borderId="0" xfId="0" applyFont="1" applyFill="1"/>
    <xf numFmtId="0" fontId="1" fillId="0" borderId="6" xfId="0" applyFont="1" applyFill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1" fillId="0" borderId="4" xfId="0" applyFont="1" applyBorder="1" applyAlignment="1"/>
    <xf numFmtId="0" fontId="0" fillId="0" borderId="3" xfId="0" applyBorder="1" applyAlignment="1"/>
    <xf numFmtId="0" fontId="0" fillId="0" borderId="2" xfId="0" applyBorder="1" applyAlignment="1"/>
    <xf numFmtId="2" fontId="6" fillId="0" borderId="4" xfId="0" applyNumberFormat="1" applyFont="1" applyBorder="1" applyAlignment="1"/>
    <xf numFmtId="0" fontId="5" fillId="0" borderId="3" xfId="0" applyNumberFormat="1" applyFont="1" applyBorder="1" applyAlignment="1"/>
    <xf numFmtId="0" fontId="5" fillId="0" borderId="2" xfId="0" applyFont="1" applyBorder="1" applyAlignment="1"/>
    <xf numFmtId="0" fontId="1" fillId="0" borderId="4" xfId="0" applyNumberFormat="1" applyFont="1" applyBorder="1" applyAlignment="1"/>
    <xf numFmtId="0" fontId="0" fillId="0" borderId="3" xfId="0" applyNumberFormat="1" applyBorder="1" applyAlignment="1"/>
    <xf numFmtId="2" fontId="1" fillId="0" borderId="4" xfId="0" applyNumberFormat="1" applyFont="1" applyBorder="1" applyAlignment="1"/>
    <xf numFmtId="0" fontId="5" fillId="0" borderId="3" xfId="0" applyFont="1" applyBorder="1" applyAlignment="1"/>
    <xf numFmtId="2" fontId="0" fillId="0" borderId="3" xfId="0" applyNumberFormat="1" applyBorder="1" applyAlignment="1"/>
    <xf numFmtId="0" fontId="0" fillId="0" borderId="2" xfId="0" applyNumberFormat="1" applyBorder="1" applyAlignment="1"/>
    <xf numFmtId="0" fontId="6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" fontId="1" fillId="0" borderId="4" xfId="0" applyNumberFormat="1" applyFont="1" applyBorder="1" applyAlignment="1"/>
    <xf numFmtId="0" fontId="6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1" fillId="2" borderId="4" xfId="0" applyNumberFormat="1" applyFont="1" applyFill="1" applyBorder="1" applyAlignment="1"/>
    <xf numFmtId="0" fontId="0" fillId="2" borderId="3" xfId="0" applyNumberFormat="1" applyFill="1" applyBorder="1" applyAlignment="1"/>
    <xf numFmtId="0" fontId="0" fillId="2" borderId="2" xfId="0" applyFill="1" applyBorder="1" applyAlignment="1"/>
    <xf numFmtId="2" fontId="0" fillId="0" borderId="2" xfId="0" applyNumberFormat="1" applyBorder="1" applyAlignment="1"/>
    <xf numFmtId="0" fontId="6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0" borderId="3" xfId="0" applyNumberFormat="1" applyFont="1" applyBorder="1" applyAlignment="1">
      <alignment horizontal="left"/>
    </xf>
    <xf numFmtId="0" fontId="10" fillId="0" borderId="3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8"/>
  <sheetViews>
    <sheetView tabSelected="1" zoomScaleNormal="100" workbookViewId="0">
      <selection activeCell="R17" sqref="R17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" customWidth="1"/>
    <col min="4" max="4" width="0.5703125" style="1" hidden="1" customWidth="1"/>
    <col min="5" max="6" width="14.5703125" style="1" customWidth="1"/>
    <col min="7" max="7" width="9.42578125" style="1" bestFit="1" customWidth="1"/>
    <col min="8" max="16384" width="9.140625" style="1"/>
  </cols>
  <sheetData>
    <row r="1" spans="1:11" ht="21.75" customHeight="1" x14ac:dyDescent="0.25">
      <c r="A1" s="65" t="s">
        <v>49</v>
      </c>
      <c r="B1" s="66"/>
      <c r="C1" s="66"/>
      <c r="D1" s="66"/>
      <c r="E1" s="66"/>
      <c r="F1" s="29"/>
    </row>
    <row r="2" spans="1:11" ht="33" customHeight="1" x14ac:dyDescent="0.25">
      <c r="A2" s="67" t="s">
        <v>48</v>
      </c>
      <c r="B2" s="68"/>
      <c r="C2" s="68"/>
      <c r="D2" s="68"/>
      <c r="E2" s="68"/>
      <c r="F2" s="28"/>
    </row>
    <row r="3" spans="1:11" ht="20.25" customHeight="1" x14ac:dyDescent="0.25">
      <c r="A3" s="69" t="s">
        <v>47</v>
      </c>
      <c r="B3" s="68"/>
      <c r="C3" s="68"/>
      <c r="D3" s="68"/>
      <c r="E3" s="68"/>
    </row>
    <row r="4" spans="1:11" ht="20.25" x14ac:dyDescent="0.3">
      <c r="A4" s="72" t="s">
        <v>46</v>
      </c>
      <c r="B4" s="73"/>
      <c r="C4" s="73"/>
      <c r="D4" s="73"/>
      <c r="E4" s="73"/>
    </row>
    <row r="5" spans="1:11" x14ac:dyDescent="0.25">
      <c r="A5" s="23">
        <v>1</v>
      </c>
      <c r="B5" s="23" t="s">
        <v>45</v>
      </c>
      <c r="C5" s="33">
        <v>7266.9</v>
      </c>
      <c r="D5" s="34"/>
      <c r="E5" s="27"/>
    </row>
    <row r="6" spans="1:11" x14ac:dyDescent="0.25">
      <c r="A6" s="23">
        <v>2</v>
      </c>
      <c r="B6" s="23" t="s">
        <v>44</v>
      </c>
      <c r="C6" s="33">
        <v>4684.8</v>
      </c>
      <c r="D6" s="35"/>
      <c r="E6" s="15"/>
    </row>
    <row r="7" spans="1:11" x14ac:dyDescent="0.25">
      <c r="A7" s="23">
        <v>3</v>
      </c>
      <c r="B7" s="23" t="s">
        <v>43</v>
      </c>
      <c r="C7" s="33">
        <v>100</v>
      </c>
      <c r="D7" s="35"/>
      <c r="E7" s="15"/>
    </row>
    <row r="8" spans="1:11" ht="18.75" x14ac:dyDescent="0.3">
      <c r="A8" s="70" t="s">
        <v>42</v>
      </c>
      <c r="B8" s="71"/>
      <c r="C8" s="71"/>
      <c r="D8" s="71"/>
      <c r="K8" s="26"/>
    </row>
    <row r="9" spans="1:11" ht="26.25" customHeight="1" x14ac:dyDescent="0.25">
      <c r="A9" s="23"/>
      <c r="B9" s="25" t="s">
        <v>41</v>
      </c>
      <c r="C9" s="63" t="s">
        <v>40</v>
      </c>
      <c r="D9" s="64"/>
      <c r="E9" s="24" t="s">
        <v>39</v>
      </c>
      <c r="F9" s="24" t="s">
        <v>38</v>
      </c>
      <c r="G9" s="15"/>
    </row>
    <row r="10" spans="1:11" x14ac:dyDescent="0.25">
      <c r="A10" s="23">
        <v>1</v>
      </c>
      <c r="B10" s="23" t="s">
        <v>37</v>
      </c>
      <c r="C10" s="33">
        <v>79859.13</v>
      </c>
      <c r="D10" s="35"/>
      <c r="E10" s="23">
        <v>600480.96</v>
      </c>
      <c r="F10" s="23">
        <v>592981.86</v>
      </c>
      <c r="G10" s="15">
        <f>C10+E10-F10</f>
        <v>87358.229999999981</v>
      </c>
    </row>
    <row r="11" spans="1:11" x14ac:dyDescent="0.25">
      <c r="A11" s="23">
        <v>2</v>
      </c>
      <c r="B11" s="23" t="s">
        <v>36</v>
      </c>
      <c r="C11" s="33">
        <v>14122.83</v>
      </c>
      <c r="D11" s="35"/>
      <c r="E11" s="23">
        <v>68158.929999999993</v>
      </c>
      <c r="F11" s="23">
        <v>71455.58</v>
      </c>
      <c r="G11" s="1">
        <f>C11+E11-F11</f>
        <v>10826.179999999993</v>
      </c>
    </row>
    <row r="12" spans="1:11" x14ac:dyDescent="0.25">
      <c r="A12" s="20"/>
      <c r="B12" s="22" t="s">
        <v>35</v>
      </c>
      <c r="C12" s="21">
        <f>SUM(C10:D11)</f>
        <v>93981.96</v>
      </c>
      <c r="D12" s="21"/>
      <c r="E12" s="20">
        <f>SUM(E10:E11)</f>
        <v>668639.8899999999</v>
      </c>
      <c r="F12" s="20">
        <f>SUM(F10:F11)</f>
        <v>664437.43999999994</v>
      </c>
    </row>
    <row r="13" spans="1:11" ht="18.75" x14ac:dyDescent="0.3">
      <c r="A13" s="54" t="s">
        <v>34</v>
      </c>
      <c r="B13" s="55"/>
      <c r="C13" s="55"/>
      <c r="D13" s="55"/>
      <c r="E13" s="56"/>
    </row>
    <row r="14" spans="1:11" ht="15" customHeight="1" x14ac:dyDescent="0.25">
      <c r="A14" s="57" t="s">
        <v>33</v>
      </c>
      <c r="B14" s="45" t="s">
        <v>32</v>
      </c>
      <c r="C14" s="45" t="s">
        <v>31</v>
      </c>
      <c r="D14" s="48" t="s">
        <v>30</v>
      </c>
      <c r="E14" s="49"/>
      <c r="F14" s="50"/>
    </row>
    <row r="15" spans="1:11" x14ac:dyDescent="0.25">
      <c r="A15" s="58"/>
      <c r="B15" s="46"/>
      <c r="C15" s="46"/>
      <c r="D15" s="51"/>
      <c r="E15" s="52"/>
      <c r="F15" s="53"/>
    </row>
    <row r="16" spans="1:11" x14ac:dyDescent="0.25">
      <c r="A16" s="7">
        <v>1</v>
      </c>
      <c r="B16" s="7" t="s">
        <v>29</v>
      </c>
      <c r="C16" s="6" t="s">
        <v>2</v>
      </c>
      <c r="D16" s="36">
        <f>D17+D18+D19+D20+E21</f>
        <v>115931.75103286176</v>
      </c>
      <c r="E16" s="37"/>
      <c r="F16" s="38"/>
    </row>
    <row r="17" spans="1:13" ht="26.25" x14ac:dyDescent="0.25">
      <c r="A17" s="12"/>
      <c r="B17" s="14" t="s">
        <v>28</v>
      </c>
      <c r="C17" s="13" t="s">
        <v>2</v>
      </c>
      <c r="D17" s="41">
        <v>56354.616734151328</v>
      </c>
      <c r="E17" s="40"/>
      <c r="F17" s="35"/>
    </row>
    <row r="18" spans="1:13" x14ac:dyDescent="0.25">
      <c r="A18" s="12"/>
      <c r="B18" s="12" t="s">
        <v>11</v>
      </c>
      <c r="C18" s="13" t="s">
        <v>2</v>
      </c>
      <c r="D18" s="39">
        <v>11383.63</v>
      </c>
      <c r="E18" s="40"/>
      <c r="F18" s="35"/>
    </row>
    <row r="19" spans="1:13" x14ac:dyDescent="0.25">
      <c r="A19" s="12"/>
      <c r="B19" s="12" t="s">
        <v>22</v>
      </c>
      <c r="C19" s="13" t="s">
        <v>2</v>
      </c>
      <c r="D19" s="47">
        <v>12193.504298710432</v>
      </c>
      <c r="E19" s="40"/>
      <c r="F19" s="35"/>
    </row>
    <row r="20" spans="1:13" x14ac:dyDescent="0.25">
      <c r="A20" s="12"/>
      <c r="B20" s="14" t="s">
        <v>27</v>
      </c>
      <c r="C20" s="13" t="s">
        <v>26</v>
      </c>
      <c r="D20" s="41">
        <f>SUM(E21)</f>
        <v>18000</v>
      </c>
      <c r="E20" s="40"/>
      <c r="F20" s="35"/>
    </row>
    <row r="21" spans="1:13" x14ac:dyDescent="0.25">
      <c r="A21" s="12"/>
      <c r="B21" s="14" t="s">
        <v>25</v>
      </c>
      <c r="C21" s="13" t="s">
        <v>2</v>
      </c>
      <c r="D21" s="19"/>
      <c r="E21" s="43">
        <v>18000</v>
      </c>
      <c r="F21" s="62"/>
    </row>
    <row r="22" spans="1:13" x14ac:dyDescent="0.25">
      <c r="A22" s="12"/>
      <c r="B22" s="12" t="s">
        <v>20</v>
      </c>
      <c r="C22" s="13" t="s">
        <v>2</v>
      </c>
      <c r="D22" s="59">
        <v>0</v>
      </c>
      <c r="E22" s="60"/>
      <c r="F22" s="61"/>
      <c r="G22" s="18"/>
      <c r="H22" s="18"/>
    </row>
    <row r="23" spans="1:13" ht="26.25" x14ac:dyDescent="0.25">
      <c r="A23" s="7">
        <v>2</v>
      </c>
      <c r="B23" s="17" t="s">
        <v>24</v>
      </c>
      <c r="C23" s="6" t="s">
        <v>2</v>
      </c>
      <c r="D23" s="36">
        <f>SUM(D24:F28)</f>
        <v>117499.98887661062</v>
      </c>
      <c r="E23" s="37"/>
      <c r="F23" s="38"/>
    </row>
    <row r="24" spans="1:13" ht="26.25" x14ac:dyDescent="0.25">
      <c r="A24" s="12"/>
      <c r="B24" s="14" t="s">
        <v>23</v>
      </c>
      <c r="C24" s="13" t="s">
        <v>2</v>
      </c>
      <c r="D24" s="41">
        <v>82549.013592097996</v>
      </c>
      <c r="E24" s="40"/>
      <c r="F24" s="35"/>
    </row>
    <row r="25" spans="1:13" x14ac:dyDescent="0.25">
      <c r="A25" s="12"/>
      <c r="B25" s="12" t="s">
        <v>11</v>
      </c>
      <c r="C25" s="13" t="s">
        <v>2</v>
      </c>
      <c r="D25" s="39">
        <v>16674.900000000001</v>
      </c>
      <c r="E25" s="40"/>
      <c r="F25" s="35"/>
    </row>
    <row r="26" spans="1:13" x14ac:dyDescent="0.25">
      <c r="A26" s="12"/>
      <c r="B26" s="12" t="s">
        <v>22</v>
      </c>
      <c r="C26" s="13" t="s">
        <v>2</v>
      </c>
      <c r="D26" s="41">
        <v>8929.7552845126393</v>
      </c>
      <c r="E26" s="40"/>
      <c r="F26" s="35"/>
    </row>
    <row r="27" spans="1:13" x14ac:dyDescent="0.25">
      <c r="A27" s="12"/>
      <c r="B27" s="14" t="s">
        <v>21</v>
      </c>
      <c r="C27" s="13" t="s">
        <v>2</v>
      </c>
      <c r="D27" s="39">
        <v>9346.32</v>
      </c>
      <c r="E27" s="40"/>
      <c r="F27" s="35"/>
    </row>
    <row r="28" spans="1:13" x14ac:dyDescent="0.25">
      <c r="A28" s="12"/>
      <c r="B28" s="12" t="s">
        <v>20</v>
      </c>
      <c r="C28" s="13" t="s">
        <v>2</v>
      </c>
      <c r="D28" s="39">
        <v>0</v>
      </c>
      <c r="E28" s="40"/>
      <c r="F28" s="35"/>
    </row>
    <row r="29" spans="1:13" ht="26.25" x14ac:dyDescent="0.25">
      <c r="A29" s="7">
        <v>3</v>
      </c>
      <c r="B29" s="17" t="s">
        <v>19</v>
      </c>
      <c r="C29" s="6" t="s">
        <v>2</v>
      </c>
      <c r="D29" s="36">
        <f>E30+D31+D32</f>
        <v>97480.990240452258</v>
      </c>
      <c r="E29" s="37"/>
      <c r="F29" s="38"/>
    </row>
    <row r="30" spans="1:13" ht="26.25" x14ac:dyDescent="0.25">
      <c r="A30" s="12"/>
      <c r="B30" s="14" t="s">
        <v>18</v>
      </c>
      <c r="C30" s="13" t="s">
        <v>2</v>
      </c>
      <c r="D30" s="16"/>
      <c r="E30" s="43">
        <v>75861.730513921924</v>
      </c>
      <c r="F30" s="35"/>
    </row>
    <row r="31" spans="1:13" x14ac:dyDescent="0.25">
      <c r="A31" s="12"/>
      <c r="B31" s="12" t="s">
        <v>11</v>
      </c>
      <c r="C31" s="13" t="s">
        <v>2</v>
      </c>
      <c r="D31" s="41">
        <f>E30*20.2%</f>
        <v>15324.069563812227</v>
      </c>
      <c r="E31" s="43"/>
      <c r="F31" s="62"/>
    </row>
    <row r="32" spans="1:13" x14ac:dyDescent="0.25">
      <c r="A32" s="12"/>
      <c r="B32" s="12" t="s">
        <v>17</v>
      </c>
      <c r="C32" s="13" t="s">
        <v>2</v>
      </c>
      <c r="D32" s="41">
        <v>6295.1901627181096</v>
      </c>
      <c r="E32" s="40"/>
      <c r="F32" s="35"/>
      <c r="M32" s="1" t="s">
        <v>16</v>
      </c>
    </row>
    <row r="33" spans="1:12" x14ac:dyDescent="0.25">
      <c r="A33" s="12"/>
      <c r="B33" s="14" t="s">
        <v>15</v>
      </c>
      <c r="C33" s="13"/>
      <c r="D33" s="39">
        <v>0</v>
      </c>
      <c r="E33" s="40"/>
      <c r="F33" s="35"/>
    </row>
    <row r="34" spans="1:12" x14ac:dyDescent="0.25">
      <c r="A34" s="12"/>
      <c r="B34" s="14" t="s">
        <v>14</v>
      </c>
      <c r="C34" s="13" t="s">
        <v>2</v>
      </c>
      <c r="D34" s="39">
        <v>0</v>
      </c>
      <c r="E34" s="40"/>
      <c r="F34" s="35"/>
      <c r="L34" s="15"/>
    </row>
    <row r="35" spans="1:12" x14ac:dyDescent="0.25">
      <c r="A35" s="7">
        <v>4</v>
      </c>
      <c r="B35" s="7" t="s">
        <v>13</v>
      </c>
      <c r="C35" s="11" t="s">
        <v>2</v>
      </c>
      <c r="D35" s="36">
        <f>D36+D37+D38+D39+E40</f>
        <v>227379.36486732369</v>
      </c>
      <c r="E35" s="37"/>
      <c r="F35" s="38"/>
    </row>
    <row r="36" spans="1:12" x14ac:dyDescent="0.25">
      <c r="A36" s="7"/>
      <c r="B36" s="12" t="s">
        <v>12</v>
      </c>
      <c r="C36" s="13" t="s">
        <v>2</v>
      </c>
      <c r="D36" s="41">
        <v>64599.894867323703</v>
      </c>
      <c r="E36" s="34"/>
      <c r="F36" s="35"/>
    </row>
    <row r="37" spans="1:12" x14ac:dyDescent="0.25">
      <c r="A37" s="7"/>
      <c r="B37" s="12" t="s">
        <v>11</v>
      </c>
      <c r="C37" s="13" t="s">
        <v>2</v>
      </c>
      <c r="D37" s="33">
        <v>15069.17</v>
      </c>
      <c r="E37" s="34"/>
      <c r="F37" s="35"/>
    </row>
    <row r="38" spans="1:12" ht="36" customHeight="1" x14ac:dyDescent="0.25">
      <c r="A38" s="7"/>
      <c r="B38" s="14" t="s">
        <v>10</v>
      </c>
      <c r="C38" s="13" t="s">
        <v>2</v>
      </c>
      <c r="D38" s="41">
        <v>34152.6</v>
      </c>
      <c r="E38" s="34"/>
      <c r="F38" s="35"/>
    </row>
    <row r="39" spans="1:12" ht="18" customHeight="1" x14ac:dyDescent="0.25">
      <c r="A39" s="7"/>
      <c r="B39" s="12" t="s">
        <v>9</v>
      </c>
      <c r="C39" s="11" t="s">
        <v>2</v>
      </c>
      <c r="D39" s="41">
        <v>69625.98</v>
      </c>
      <c r="E39" s="34"/>
      <c r="F39" s="35"/>
    </row>
    <row r="40" spans="1:12" ht="18" customHeight="1" x14ac:dyDescent="0.25">
      <c r="A40" s="7"/>
      <c r="B40" s="12" t="s">
        <v>8</v>
      </c>
      <c r="C40" s="11" t="s">
        <v>2</v>
      </c>
      <c r="D40" s="10"/>
      <c r="E40" s="43">
        <v>43931.72</v>
      </c>
      <c r="F40" s="44"/>
    </row>
    <row r="41" spans="1:12" ht="18" customHeight="1" x14ac:dyDescent="0.25">
      <c r="A41" s="7">
        <v>5</v>
      </c>
      <c r="B41" s="7" t="s">
        <v>7</v>
      </c>
      <c r="C41" s="6" t="s">
        <v>2</v>
      </c>
      <c r="D41" s="36">
        <v>65945.23</v>
      </c>
      <c r="E41" s="42"/>
      <c r="F41" s="38"/>
      <c r="G41" s="5"/>
    </row>
    <row r="42" spans="1:12" x14ac:dyDescent="0.25">
      <c r="A42" s="7">
        <v>6</v>
      </c>
      <c r="B42" s="7" t="s">
        <v>6</v>
      </c>
      <c r="C42" s="6" t="s">
        <v>2</v>
      </c>
      <c r="D42" s="36">
        <v>40116</v>
      </c>
      <c r="E42" s="37"/>
      <c r="F42" s="38"/>
    </row>
    <row r="43" spans="1:12" x14ac:dyDescent="0.25">
      <c r="A43" s="8"/>
      <c r="B43" s="7" t="s">
        <v>5</v>
      </c>
      <c r="C43" s="6" t="s">
        <v>2</v>
      </c>
      <c r="D43" s="36">
        <f>D16+D23+D29+D35+D41+D42</f>
        <v>664353.32501724828</v>
      </c>
      <c r="E43" s="37"/>
      <c r="F43" s="38"/>
      <c r="G43" s="5"/>
    </row>
    <row r="44" spans="1:12" x14ac:dyDescent="0.25">
      <c r="A44" s="8"/>
      <c r="B44" s="9" t="s">
        <v>4</v>
      </c>
      <c r="C44" s="6" t="s">
        <v>2</v>
      </c>
      <c r="D44" s="36">
        <f>F12-D43</f>
        <v>84.114982751663774</v>
      </c>
      <c r="E44" s="37"/>
      <c r="F44" s="38"/>
    </row>
    <row r="45" spans="1:12" x14ac:dyDescent="0.25">
      <c r="A45" s="8"/>
      <c r="B45" s="7" t="s">
        <v>3</v>
      </c>
      <c r="C45" s="6" t="s">
        <v>2</v>
      </c>
      <c r="D45" s="39"/>
      <c r="E45" s="40"/>
      <c r="F45" s="35"/>
      <c r="H45" s="5"/>
    </row>
    <row r="46" spans="1:12" x14ac:dyDescent="0.25">
      <c r="A46" s="3"/>
      <c r="B46" s="31" t="s">
        <v>1</v>
      </c>
      <c r="C46" s="32"/>
      <c r="D46" s="32"/>
      <c r="E46" s="32"/>
      <c r="F46" s="5"/>
    </row>
    <row r="47" spans="1:12" x14ac:dyDescent="0.25">
      <c r="A47" s="3"/>
      <c r="B47" s="30" t="s">
        <v>0</v>
      </c>
      <c r="C47" s="30"/>
      <c r="D47" s="30"/>
      <c r="E47" s="30"/>
    </row>
    <row r="48" spans="1:12" x14ac:dyDescent="0.25">
      <c r="A48" s="3"/>
      <c r="B48" s="3"/>
      <c r="C48" s="4"/>
      <c r="D48" s="3"/>
      <c r="E48" s="3"/>
    </row>
  </sheetData>
  <mergeCells count="48">
    <mergeCell ref="A1:E1"/>
    <mergeCell ref="A2:E2"/>
    <mergeCell ref="A3:E3"/>
    <mergeCell ref="A8:D8"/>
    <mergeCell ref="A4:E4"/>
    <mergeCell ref="C5:D5"/>
    <mergeCell ref="C6:D6"/>
    <mergeCell ref="C7:D7"/>
    <mergeCell ref="D22:F22"/>
    <mergeCell ref="D28:F28"/>
    <mergeCell ref="D31:F31"/>
    <mergeCell ref="C9:D9"/>
    <mergeCell ref="E30:F30"/>
    <mergeCell ref="C10:D10"/>
    <mergeCell ref="D20:F20"/>
    <mergeCell ref="E21:F21"/>
    <mergeCell ref="D26:F26"/>
    <mergeCell ref="D25:F25"/>
    <mergeCell ref="D23:F23"/>
    <mergeCell ref="D24:F24"/>
    <mergeCell ref="B14:B15"/>
    <mergeCell ref="C14:C15"/>
    <mergeCell ref="D19:F19"/>
    <mergeCell ref="D14:F15"/>
    <mergeCell ref="C11:D11"/>
    <mergeCell ref="A13:E13"/>
    <mergeCell ref="A14:A15"/>
    <mergeCell ref="D17:F17"/>
    <mergeCell ref="D18:F18"/>
    <mergeCell ref="D16:F16"/>
    <mergeCell ref="D35:F35"/>
    <mergeCell ref="D27:F27"/>
    <mergeCell ref="D29:F29"/>
    <mergeCell ref="D32:F32"/>
    <mergeCell ref="D38:F38"/>
    <mergeCell ref="D36:F36"/>
    <mergeCell ref="D34:F34"/>
    <mergeCell ref="D33:F33"/>
    <mergeCell ref="B47:E47"/>
    <mergeCell ref="B46:E46"/>
    <mergeCell ref="D37:F37"/>
    <mergeCell ref="D43:F43"/>
    <mergeCell ref="D42:F42"/>
    <mergeCell ref="D45:F45"/>
    <mergeCell ref="D39:F39"/>
    <mergeCell ref="D41:F41"/>
    <mergeCell ref="D44:F44"/>
    <mergeCell ref="E40:F40"/>
  </mergeCells>
  <pageMargins left="0.7" right="0.7" top="0.44" bottom="0.36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2018-04-10T10:25:49Z</dcterms:created>
  <dcterms:modified xsi:type="dcterms:W3CDTF">2019-03-12T12:24:43Z</dcterms:modified>
</cp:coreProperties>
</file>